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21075" windowHeight="8775" tabRatio="841"/>
  </bookViews>
  <sheets>
    <sheet name="Balanço Patrimonial" sheetId="1" r:id="rId1"/>
    <sheet name="DRE" sheetId="4" r:id="rId2"/>
    <sheet name="DMPL" sheetId="3" r:id="rId3"/>
  </sheets>
  <externalReferences>
    <externalReference r:id="rId4"/>
    <externalReference r:id="rId5"/>
    <externalReference r:id="rId6"/>
  </externalReferences>
  <definedNames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África_Sul_against">#REF!,#REF!,#REF!</definedName>
    <definedName name="África_Sul_played">#REF!,#REF!,#REF!</definedName>
    <definedName name="Alemanha_against">#REF!,#REF!,#REF!</definedName>
    <definedName name="Alemanha_played">#REF!,#REF!,#REF!</definedName>
    <definedName name="AMANDA">#REF!,#REF!,#REF!</definedName>
    <definedName name="Ano">#REF!</definedName>
    <definedName name="Arábia_Saudita_against">#REF!,#REF!,#REF!</definedName>
    <definedName name="Arábia_Saudita_played">#REF!,#REF!,#REF!</definedName>
    <definedName name="_xlnm.Print_Area">#REF!</definedName>
    <definedName name="Argentina_against">#REF!,#REF!,#REF!</definedName>
    <definedName name="Argentina_played">#REF!,#REF!,#REF!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Bélgica_against">#REF!,#REF!,#REF!</definedName>
    <definedName name="Bélgica_played">#REF!,#REF!,#REF!</definedName>
    <definedName name="BG_Del" hidden="1">15</definedName>
    <definedName name="BG_Ins" hidden="1">4</definedName>
    <definedName name="BG_Mod" hidden="1">6</definedName>
    <definedName name="Brasil_against">#REF!,#REF!,#REF!</definedName>
    <definedName name="Brasil_played">#REF!,#REF!,#REF!</definedName>
    <definedName name="Camarões_against">#REF!,#REF!,#REF!</definedName>
    <definedName name="Camarões_played">#REF!,#REF!,#REF!</definedName>
    <definedName name="capa">[1]Capa!#REF!</definedName>
    <definedName name="China_against">#REF!,#REF!,#REF!</definedName>
    <definedName name="China_played">#REF!,#REF!,#REF!</definedName>
    <definedName name="Coreia_against">#REF!,#REF!,#REF!</definedName>
    <definedName name="Coreia_played">#REF!,#REF!,#REF!</definedName>
    <definedName name="Costa_Rica_against">#REF!,#REF!,#REF!</definedName>
    <definedName name="Costa_Rica_played">#REF!,#REF!,#REF!</definedName>
    <definedName name="Croácia_against">#REF!,#REF!,#REF!</definedName>
    <definedName name="Croácia_played">#REF!,#REF!,#REF!</definedName>
    <definedName name="DEmonstração">[2]Plan2!$A$1</definedName>
    <definedName name="Dinamarca_against">#REF!,#REF!,#REF!</definedName>
    <definedName name="Dinamarca_played">#REF!,#REF!,#REF!</definedName>
    <definedName name="Equador_against">#REF!,#REF!,#REF!</definedName>
    <definedName name="Equador_played">#REF!,#REF!,#REF!</definedName>
    <definedName name="Eslovénia_against">#REF!,#REF!,#REF!</definedName>
    <definedName name="Eslovénia_played">#REF!,#REF!,#REF!</definedName>
    <definedName name="Espanha_against">#REF!,#REF!,#REF!</definedName>
    <definedName name="Espanha_played">#REF!,#REF!,#REF!</definedName>
    <definedName name="EUA_against">#REF!,#REF!,#REF!</definedName>
    <definedName name="EUA_played">#REF!,#REF!,#REF!</definedName>
    <definedName name="feriados">#REF!</definedName>
    <definedName name="fonte">'[1]FRAUDE POR AGT'!$A$1</definedName>
    <definedName name="França_against">#REF!,#REF!,#REF!</definedName>
    <definedName name="França_played">#REF!,#REF!,#REF!</definedName>
    <definedName name="Inglaterra_against">#REF!,#REF!,#REF!</definedName>
    <definedName name="Inglaterra_played">#REF!,#REF!,#REF!</definedName>
    <definedName name="Irlanda_against">#REF!,#REF!,#REF!</definedName>
    <definedName name="Irlanda_played">#REF!,#REF!,#REF!</definedName>
    <definedName name="Itália_against">#REF!,#REF!,#REF!</definedName>
    <definedName name="Itália_played">#REF!,#REF!,#REF!</definedName>
    <definedName name="Japão_against">#REF!,#REF!,#REF!</definedName>
    <definedName name="Japão_played">#REF!,#REF!,#REF!</definedName>
    <definedName name="México_against">#REF!,#REF!,#REF!</definedName>
    <definedName name="México_played">#REF!,#REF!,#REF!</definedName>
    <definedName name="Nigéria_against">#REF!,#REF!,#REF!</definedName>
    <definedName name="Nigéria_played">#REF!,#REF!,#REF!</definedName>
    <definedName name="O">#REF!,#REF!,#REF!</definedName>
    <definedName name="p">#REF!</definedName>
    <definedName name="Paraguai_against">#REF!,#REF!,#REF!</definedName>
    <definedName name="Paraguai_played">#REF!,#REF!,#REF!</definedName>
    <definedName name="Polónia_against">#REF!,#REF!,#REF!</definedName>
    <definedName name="Polónia_played">#REF!,#REF!,#REF!</definedName>
    <definedName name="Portugal_against">#REF!,#REF!,#REF!</definedName>
    <definedName name="Portugal_played">#REF!,#REF!,#REF!</definedName>
    <definedName name="resumo">[1]Junho!$A$1</definedName>
    <definedName name="Rússia_against">#REF!,#REF!,#REF!</definedName>
    <definedName name="Rússia_played">#REF!,#REF!,#REF!</definedName>
    <definedName name="semana1">'[1]01 A 07'!$A$2</definedName>
    <definedName name="Semana2">'[1]08 A 14'!$A$1</definedName>
    <definedName name="semana3">'[1]15 A 21'!$A$1</definedName>
    <definedName name="semana4">'[1]22 A 28'!$A$1</definedName>
    <definedName name="semana5">#REF!</definedName>
    <definedName name="Senegal_against">#REF!,#REF!,#REF!</definedName>
    <definedName name="Senegal_played">#REF!,#REF!,#REF!</definedName>
    <definedName name="Staff">'[1]Eficiencia Colaborador'!$A$3</definedName>
    <definedName name="Suécia_against">#REF!,#REF!,#REF!</definedName>
    <definedName name="Suécia_played">#REF!,#REF!,#REF!</definedName>
    <definedName name="TEST0">#REF!</definedName>
    <definedName name="TESTHKEY">#REF!</definedName>
    <definedName name="TESTKEYS">#REF!</definedName>
    <definedName name="TESTVKEY">#REF!</definedName>
    <definedName name="TextRefCopyRangeCount" hidden="1">1</definedName>
    <definedName name="Tunísia_against">#REF!,#REF!,#REF!</definedName>
    <definedName name="Tunísia_played">#REF!,#REF!,#REF!</definedName>
    <definedName name="Turquia_against">#REF!,#REF!,#REF!</definedName>
    <definedName name="Turquia_played">#REF!,#REF!,#REF!</definedName>
    <definedName name="Uruguai_against">#REF!,#REF!,#REF!</definedName>
    <definedName name="Uruguai_played">#REF!,#REF!,#REF!</definedName>
    <definedName name="VRG">#REF!</definedName>
    <definedName name="VRG..">#REF!</definedName>
    <definedName name="XREF_COLUMN_1" hidden="1">#REF!</definedName>
    <definedName name="XREF_COLUMN_2" hidden="1">'[3]F-2 ANÁLISE'!#REF!</definedName>
    <definedName name="XRefActiveRow" hidden="1">#REF!</definedName>
    <definedName name="XRefColumnsCount" hidden="1">2</definedName>
    <definedName name="XRefCopy1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RangeCount" hidden="1">2</definedName>
    <definedName name="XRefPaste1Row" hidden="1">#REF!</definedName>
    <definedName name="XRefPaste2Row" hidden="1">#REF!</definedName>
    <definedName name="XRefPasteRangeCount" hidden="1">2</definedName>
  </definedNames>
  <calcPr calcId="145621"/>
</workbook>
</file>

<file path=xl/calcChain.xml><?xml version="1.0" encoding="utf-8"?>
<calcChain xmlns="http://schemas.openxmlformats.org/spreadsheetml/2006/main">
  <c r="C13" i="3" l="1"/>
  <c r="E13" i="3"/>
  <c r="G13" i="3"/>
  <c r="I13" i="3"/>
  <c r="K13" i="3"/>
  <c r="M13" i="3"/>
  <c r="O13" i="3"/>
  <c r="C31" i="4"/>
  <c r="C38" i="4" l="1"/>
  <c r="C36" i="4"/>
  <c r="C27" i="4"/>
  <c r="C21" i="4"/>
  <c r="C19" i="4"/>
  <c r="C13" i="4"/>
  <c r="C10" i="4"/>
  <c r="J40" i="1"/>
  <c r="J38" i="1"/>
  <c r="H38" i="1"/>
  <c r="H40" i="1"/>
  <c r="J19" i="1"/>
  <c r="H19" i="1"/>
  <c r="C33" i="1"/>
  <c r="E33" i="1"/>
  <c r="C30" i="1"/>
  <c r="E30" i="1"/>
  <c r="E18" i="1"/>
  <c r="C18" i="1"/>
</calcChain>
</file>

<file path=xl/sharedStrings.xml><?xml version="1.0" encoding="utf-8"?>
<sst xmlns="http://schemas.openxmlformats.org/spreadsheetml/2006/main" count="108" uniqueCount="87">
  <si>
    <t>ATIVO</t>
  </si>
  <si>
    <t>Estoques</t>
  </si>
  <si>
    <t>Resultado de Hedge a Apropriar</t>
  </si>
  <si>
    <t>Imobilizado</t>
  </si>
  <si>
    <t>Intangível</t>
  </si>
  <si>
    <t>PASSIVO</t>
  </si>
  <si>
    <t>Fornecedores</t>
  </si>
  <si>
    <t>Provisões</t>
  </si>
  <si>
    <t>Aumento de Capital</t>
  </si>
  <si>
    <t>VRG Linhas Aéreas S.A.</t>
  </si>
  <si>
    <t>Balanço Patrimonial em R$ mil</t>
  </si>
  <si>
    <t>Caixa e Equivalentes de Caixa</t>
  </si>
  <si>
    <t>Aplicações Financeiras</t>
  </si>
  <si>
    <t>Contas a Receber</t>
  </si>
  <si>
    <t>Impostos a Recuperar</t>
  </si>
  <si>
    <t>Despesas Antecipadas</t>
  </si>
  <si>
    <t>Outros Créditos e Valores</t>
  </si>
  <si>
    <t>Total do Ativo Circulante</t>
  </si>
  <si>
    <t>Circulante:</t>
  </si>
  <si>
    <t>Não Circulante:</t>
  </si>
  <si>
    <t>Receita Líquida:</t>
  </si>
  <si>
    <t>Transporte de Passageiros</t>
  </si>
  <si>
    <t>Transporte de Cargas e Outros</t>
  </si>
  <si>
    <t>Custo dos Serviços Prestados</t>
  </si>
  <si>
    <t>Lucro Bruto</t>
  </si>
  <si>
    <t>Despesas Operacionais:</t>
  </si>
  <si>
    <t>Despesas Comerciais</t>
  </si>
  <si>
    <t>Despesas Administrativas</t>
  </si>
  <si>
    <t>Outras Despesas e Receitas Operacionais</t>
  </si>
  <si>
    <t>Resultado Operacional Antes do Resultado Financeiro</t>
  </si>
  <si>
    <t>Resultado Financeiro:</t>
  </si>
  <si>
    <t>Receitas Financeiras</t>
  </si>
  <si>
    <t>Despesa Financeira</t>
  </si>
  <si>
    <t>Variação Cambial Líquida</t>
  </si>
  <si>
    <t xml:space="preserve">Resultado de Equivalência Patrimonial </t>
  </si>
  <si>
    <t>Prejuízo Antes do Imposto de Renda e Contribuição Social</t>
  </si>
  <si>
    <t>Imposto de Renda e Contribuição Social:</t>
  </si>
  <si>
    <t>Corrente</t>
  </si>
  <si>
    <t>Diferido</t>
  </si>
  <si>
    <t>Caixa Restrito</t>
  </si>
  <si>
    <t>Impostos Diferidos</t>
  </si>
  <si>
    <t>Créditos com Empresas Relacionadas</t>
  </si>
  <si>
    <t>Total do Ativo não Circulante</t>
  </si>
  <si>
    <t xml:space="preserve"> Total do Ativo</t>
  </si>
  <si>
    <t>Empréstimos e Financiamentos</t>
  </si>
  <si>
    <t>Obrigações Trabalhistas</t>
  </si>
  <si>
    <t>Taxas e Tarifas Aeroportuárias</t>
  </si>
  <si>
    <t>Transportes a Executar</t>
  </si>
  <si>
    <t>Programa de Milhagem</t>
  </si>
  <si>
    <t>Adiantamentos de Clientes</t>
  </si>
  <si>
    <t>Obrigações com Operações de Derivativos</t>
  </si>
  <si>
    <t>Outras Obrigações</t>
  </si>
  <si>
    <t>Total do Passivo Circulante</t>
  </si>
  <si>
    <t>Total do Passivo Não Circulante</t>
  </si>
  <si>
    <t>Patrimônio Líquido:</t>
  </si>
  <si>
    <t>Capital Social</t>
  </si>
  <si>
    <t>Reservas de Capital</t>
  </si>
  <si>
    <t>Ajustes de Avaliação Patrimonial</t>
  </si>
  <si>
    <t>Prejuízos Acumulados</t>
  </si>
  <si>
    <t>Total do Patrimônio Líquido</t>
  </si>
  <si>
    <t>Total do Passivo e Patrimônio Líquido</t>
  </si>
  <si>
    <t>Resultado Líquido do Período</t>
  </si>
  <si>
    <t>Demonstração do Resultado em R$ mil</t>
  </si>
  <si>
    <t>Demonstração das Mutações do Patrimônio Líquido em R$ mil</t>
  </si>
  <si>
    <t>Reserva Especial de 
Ágio na Incorporação</t>
  </si>
  <si>
    <t>Reserva Especial de Ágio na Subscrição</t>
  </si>
  <si>
    <t>Total 
Patrimônio Liquido</t>
  </si>
  <si>
    <r>
      <t xml:space="preserve">Resultado Não Realizado de </t>
    </r>
    <r>
      <rPr>
        <b/>
        <i/>
        <sz val="10"/>
        <rFont val="Calibri"/>
        <family val="2"/>
        <scheme val="minor"/>
      </rPr>
      <t>Hedge</t>
    </r>
  </si>
  <si>
    <t>Outros Resultados Abrangentes, Liquidos</t>
  </si>
  <si>
    <t>Prejuizo Líquido do Período</t>
  </si>
  <si>
    <t>Prejuízos 
Acumulados</t>
  </si>
  <si>
    <t>Investimentos</t>
  </si>
  <si>
    <t>Adiantamento de Clientes</t>
  </si>
  <si>
    <t>Depósitos Curto Prazo</t>
  </si>
  <si>
    <t>Provisão Para Perda de Investimentos</t>
  </si>
  <si>
    <t>Obrigações com Empresas Relacionadas</t>
  </si>
  <si>
    <t>Movimentação Trimestral</t>
  </si>
  <si>
    <t>31.12.2013</t>
  </si>
  <si>
    <t>31.03.2014</t>
  </si>
  <si>
    <t>Data-base: 31.03.2014</t>
  </si>
  <si>
    <t xml:space="preserve"> -   </t>
  </si>
  <si>
    <t>Adiantamento para futuro aumento de capital</t>
  </si>
  <si>
    <t>Saldo em 31 de dezembro de 2013</t>
  </si>
  <si>
    <t>Saldo em 31 de Março de 2014</t>
  </si>
  <si>
    <t>31.03.2013</t>
  </si>
  <si>
    <t>Depósitos</t>
  </si>
  <si>
    <t>Obrigações Fiscais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</si>
</sst>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General_)"/>
    <numFmt numFmtId="167" formatCode="dd\-mmm\-yy"/>
    <numFmt numFmtId="168" formatCode="_(* #,##0.00_);_(* \(#,##0.00\);_(* &quot;-&quot;??_);_(@_)"/>
    <numFmt numFmtId="169" formatCode="_(&quot;R$ &quot;* #,##0.00_);_(&quot;R$ &quot;* \(#,##0.00\);_(&quot;R$ &quot;* &quot;-&quot;??_);_(@_)"/>
    <numFmt numFmtId="170" formatCode="\$#,##0\ ;\(\$#,##0\)"/>
    <numFmt numFmtId="171" formatCode="_([$€]* #,##0.00_);_([$€]* \(#,##0.00\);_([$€]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3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0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7" fillId="0" borderId="0"/>
    <xf numFmtId="0" fontId="7" fillId="0" borderId="0"/>
    <xf numFmtId="0" fontId="7" fillId="0" borderId="0"/>
    <xf numFmtId="166" fontId="7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167" fontId="10" fillId="0" borderId="0">
      <alignment horizontal="center" vertical="center"/>
    </xf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4" fillId="23" borderId="6" applyNumberFormat="0" applyAlignment="0" applyProtection="0"/>
    <xf numFmtId="168" fontId="6" fillId="0" borderId="0" applyFont="0" applyFill="0" applyBorder="0" applyAlignment="0" applyProtection="0"/>
    <xf numFmtId="3" fontId="1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7" fillId="9" borderId="5" applyNumberFormat="0" applyAlignment="0" applyProtection="0"/>
    <xf numFmtId="171" fontId="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12" fillId="6" borderId="0" applyNumberFormat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7" fillId="9" borderId="5" applyNumberFormat="0" applyAlignment="0" applyProtection="0"/>
    <xf numFmtId="0" fontId="15" fillId="0" borderId="7" applyNumberFormat="0" applyFill="0" applyAlignment="0" applyProtection="0"/>
    <xf numFmtId="169" fontId="6" fillId="0" borderId="0" applyFont="0" applyFill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3" fillId="0" borderId="0" applyNumberForma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25" borderId="11" applyNumberFormat="0" applyFont="0" applyAlignment="0" applyProtection="0"/>
    <xf numFmtId="0" fontId="8" fillId="25" borderId="11" applyNumberFormat="0" applyFont="0" applyAlignment="0" applyProtection="0"/>
    <xf numFmtId="0" fontId="1" fillId="2" borderId="1" applyNumberFormat="0" applyFont="0" applyAlignment="0" applyProtection="0"/>
    <xf numFmtId="0" fontId="6" fillId="25" borderId="11" applyNumberFormat="0" applyFont="0" applyAlignment="0" applyProtection="0"/>
    <xf numFmtId="0" fontId="24" fillId="22" borderId="12" applyNumberFormat="0" applyAlignment="0" applyProtection="0"/>
    <xf numFmtId="40" fontId="25" fillId="26" borderId="0">
      <alignment horizontal="right"/>
    </xf>
    <xf numFmtId="0" fontId="26" fillId="26" borderId="0">
      <alignment horizontal="right"/>
    </xf>
    <xf numFmtId="0" fontId="27" fillId="26" borderId="2"/>
    <xf numFmtId="0" fontId="27" fillId="0" borderId="0" applyBorder="0">
      <alignment horizontal="centerContinuous"/>
    </xf>
    <xf numFmtId="0" fontId="28" fillId="0" borderId="0" applyBorder="0">
      <alignment horizontal="centerContinuous"/>
    </xf>
    <xf numFmtId="0" fontId="24" fillId="22" borderId="12" applyNumberFormat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22" borderId="12" applyNumberFormat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13" applyNumberFormat="0" applyFont="0" applyFill="0" applyAlignment="0" applyProtection="0"/>
    <xf numFmtId="0" fontId="31" fillId="0" borderId="14" applyNumberFormat="0" applyFill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12" fillId="6" borderId="0" applyNumberFormat="0" applyBorder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7" fillId="9" borderId="5" applyNumberFormat="0" applyAlignment="0" applyProtection="0"/>
    <xf numFmtId="0" fontId="22" fillId="24" borderId="0" applyNumberFormat="0" applyBorder="0" applyAlignment="0" applyProtection="0"/>
    <xf numFmtId="0" fontId="1" fillId="0" borderId="0"/>
    <xf numFmtId="0" fontId="35" fillId="0" borderId="0"/>
    <xf numFmtId="0" fontId="6" fillId="25" borderId="11" applyNumberFormat="0" applyFont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6" fillId="0" borderId="13" applyNumberFormat="0" applyFont="0" applyFill="0" applyAlignment="0" applyProtection="0"/>
    <xf numFmtId="43" fontId="1" fillId="0" borderId="0" applyFont="0" applyFill="0" applyBorder="0" applyAlignment="0" applyProtection="0"/>
    <xf numFmtId="168" fontId="3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3" borderId="0" xfId="0" applyFont="1" applyFill="1"/>
    <xf numFmtId="0" fontId="3" fillId="3" borderId="0" xfId="0" applyFont="1" applyFill="1" applyBorder="1"/>
    <xf numFmtId="0" fontId="5" fillId="3" borderId="0" xfId="0" applyFont="1" applyFill="1" applyAlignment="1">
      <alignment horizontal="justify" vertical="top" wrapText="1"/>
    </xf>
    <xf numFmtId="164" fontId="5" fillId="3" borderId="0" xfId="0" applyNumberFormat="1" applyFont="1" applyFill="1" applyBorder="1" applyAlignment="1">
      <alignment horizontal="right" vertical="top" wrapText="1"/>
    </xf>
    <xf numFmtId="164" fontId="5" fillId="3" borderId="0" xfId="0" applyNumberFormat="1" applyFont="1" applyFill="1" applyBorder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vertical="top"/>
    </xf>
    <xf numFmtId="164" fontId="3" fillId="3" borderId="0" xfId="0" applyNumberFormat="1" applyFont="1" applyFill="1" applyAlignment="1">
      <alignment horizontal="right"/>
    </xf>
    <xf numFmtId="165" fontId="3" fillId="0" borderId="0" xfId="1" applyNumberFormat="1" applyFont="1" applyFill="1"/>
    <xf numFmtId="0" fontId="2" fillId="3" borderId="0" xfId="0" applyFont="1" applyFill="1" applyAlignment="1">
      <alignment horizontal="justify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164" fontId="5" fillId="3" borderId="3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/>
    <xf numFmtId="165" fontId="3" fillId="0" borderId="0" xfId="0" applyNumberFormat="1" applyFont="1" applyFill="1"/>
    <xf numFmtId="165" fontId="4" fillId="0" borderId="0" xfId="0" applyNumberFormat="1" applyFont="1" applyFill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165" fontId="2" fillId="3" borderId="0" xfId="1" applyNumberFormat="1" applyFont="1" applyFill="1" applyBorder="1"/>
    <xf numFmtId="0" fontId="5" fillId="3" borderId="0" xfId="0" applyFont="1" applyFill="1" applyBorder="1"/>
    <xf numFmtId="165" fontId="4" fillId="3" borderId="0" xfId="1" applyNumberFormat="1" applyFont="1" applyFill="1" applyBorder="1"/>
    <xf numFmtId="165" fontId="3" fillId="0" borderId="0" xfId="1" applyNumberFormat="1" applyFont="1" applyFill="1" applyBorder="1"/>
    <xf numFmtId="165" fontId="2" fillId="3" borderId="4" xfId="1" applyNumberFormat="1" applyFont="1" applyFill="1" applyBorder="1"/>
    <xf numFmtId="165" fontId="4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right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Fill="1"/>
    <xf numFmtId="164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5" fillId="0" borderId="0" xfId="0" applyFont="1" applyFill="1" applyAlignment="1">
      <alignment horizontal="justify" vertical="top" wrapText="1"/>
    </xf>
    <xf numFmtId="164" fontId="5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top"/>
    </xf>
    <xf numFmtId="164" fontId="3" fillId="0" borderId="0" xfId="0" applyNumberFormat="1" applyFont="1" applyFill="1" applyAlignment="1">
      <alignment horizontal="right"/>
    </xf>
    <xf numFmtId="3" fontId="3" fillId="3" borderId="0" xfId="0" applyNumberFormat="1" applyFont="1" applyFill="1"/>
    <xf numFmtId="165" fontId="3" fillId="3" borderId="0" xfId="0" applyNumberFormat="1" applyFont="1" applyFill="1" applyBorder="1"/>
    <xf numFmtId="165" fontId="4" fillId="3" borderId="0" xfId="0" applyNumberFormat="1" applyFont="1" applyFill="1" applyBorder="1"/>
    <xf numFmtId="0" fontId="2" fillId="0" borderId="17" xfId="0" applyFont="1" applyFill="1" applyBorder="1" applyAlignment="1">
      <alignment horizontal="center" vertical="center" wrapText="1"/>
    </xf>
    <xf numFmtId="43" fontId="3" fillId="3" borderId="0" xfId="1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165" fontId="3" fillId="3" borderId="0" xfId="1" applyNumberFormat="1" applyFont="1" applyFill="1"/>
    <xf numFmtId="164" fontId="3" fillId="3" borderId="0" xfId="0" applyNumberFormat="1" applyFont="1" applyFill="1"/>
    <xf numFmtId="164" fontId="2" fillId="3" borderId="1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/>
    <xf numFmtId="164" fontId="3" fillId="0" borderId="0" xfId="0" applyNumberFormat="1" applyFont="1"/>
  </cellXfs>
  <cellStyles count="208">
    <cellStyle name="-" xfId="3"/>
    <cellStyle name="-_INFOTRIM0302" xfId="4"/>
    <cellStyle name="-_INFOTRIM032001" xfId="5"/>
    <cellStyle name="-_Usgaap1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Ênfase1 2" xfId="13"/>
    <cellStyle name="20% - Ênfase2 2" xfId="14"/>
    <cellStyle name="20% - Ênfase3 2" xfId="15"/>
    <cellStyle name="20% - Ênfase4 2" xfId="16"/>
    <cellStyle name="20% - Ênfase5 2" xfId="17"/>
    <cellStyle name="20% - Ênfase6 2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Ênfase1 2" xfId="25"/>
    <cellStyle name="40% - Ênfase2 2" xfId="26"/>
    <cellStyle name="40% - Ênfase3 2" xfId="27"/>
    <cellStyle name="40% - Ênfase4 2" xfId="28"/>
    <cellStyle name="40% - Ênfase5 2" xfId="29"/>
    <cellStyle name="40% - Ênfase6 2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60% - Ênfase1 2" xfId="37"/>
    <cellStyle name="60% - Ênfase2 2" xfId="38"/>
    <cellStyle name="60% - Ênfase3 2" xfId="39"/>
    <cellStyle name="60% - Ênfase4 2" xfId="40"/>
    <cellStyle name="60% - Ênfase5 2" xfId="41"/>
    <cellStyle name="60% - Ênfase6 2" xfId="42"/>
    <cellStyle name="Accent1" xfId="43"/>
    <cellStyle name="Accent2" xfId="44"/>
    <cellStyle name="Accent3" xfId="45"/>
    <cellStyle name="Accent4" xfId="46"/>
    <cellStyle name="Accent5" xfId="47"/>
    <cellStyle name="Accent6" xfId="48"/>
    <cellStyle name="Alexandre" xfId="49"/>
    <cellStyle name="Bad" xfId="50"/>
    <cellStyle name="Bom 2" xfId="51"/>
    <cellStyle name="Bom 3" xfId="193"/>
    <cellStyle name="Calculation" xfId="52"/>
    <cellStyle name="Cálculo 2" xfId="53"/>
    <cellStyle name="Célula de Verificação 2" xfId="54"/>
    <cellStyle name="Célula de Verificação 3" xfId="194"/>
    <cellStyle name="Célula Vinculada 2" xfId="55"/>
    <cellStyle name="Célula Vinculada 3" xfId="195"/>
    <cellStyle name="Check Cell" xfId="56"/>
    <cellStyle name="Comma_1o ITR O1 Taxa Efetiva" xfId="57"/>
    <cellStyle name="Comma0" xfId="58"/>
    <cellStyle name="Currency_Permutas" xfId="59"/>
    <cellStyle name="Currency0" xfId="60"/>
    <cellStyle name="Date" xfId="61"/>
    <cellStyle name="Ênfase1 2" xfId="62"/>
    <cellStyle name="Ênfase2 2" xfId="63"/>
    <cellStyle name="Ênfase3 2" xfId="64"/>
    <cellStyle name="Ênfase4 2" xfId="65"/>
    <cellStyle name="Ênfase5 2" xfId="66"/>
    <cellStyle name="Ênfase6 2" xfId="67"/>
    <cellStyle name="Entrada 2" xfId="68"/>
    <cellStyle name="Entrada 3" xfId="196"/>
    <cellStyle name="Euro" xfId="69"/>
    <cellStyle name="Explanatory Text" xfId="70"/>
    <cellStyle name="Fixed" xfId="71"/>
    <cellStyle name="Good" xfId="72"/>
    <cellStyle name="Heading 1" xfId="73"/>
    <cellStyle name="Heading 2" xfId="74"/>
    <cellStyle name="Heading 3" xfId="75"/>
    <cellStyle name="Heading 4" xfId="76"/>
    <cellStyle name="Incorreto 2" xfId="77"/>
    <cellStyle name="Input" xfId="78"/>
    <cellStyle name="Linked Cell" xfId="79"/>
    <cellStyle name="Moeda 2" xfId="80"/>
    <cellStyle name="Neutra 2" xfId="81"/>
    <cellStyle name="Neutra 3" xfId="197"/>
    <cellStyle name="Neutral" xfId="82"/>
    <cellStyle name="Normal" xfId="0" builtinId="0"/>
    <cellStyle name="Normal 10" xfId="83"/>
    <cellStyle name="Normal 10 2" xfId="84"/>
    <cellStyle name="Normal 10 3" xfId="85"/>
    <cellStyle name="Normal 10 4" xfId="86"/>
    <cellStyle name="Normal 11" xfId="87"/>
    <cellStyle name="Normal 12" xfId="88"/>
    <cellStyle name="Normal 13" xfId="89"/>
    <cellStyle name="Normal 14" xfId="90"/>
    <cellStyle name="Normal 15" xfId="192"/>
    <cellStyle name="Normal 16" xfId="198"/>
    <cellStyle name="Normal 16 2" xfId="199"/>
    <cellStyle name="Normal 2" xfId="91"/>
    <cellStyle name="Normal 2 2" xfId="92"/>
    <cellStyle name="Normal 2 2 2" xfId="93"/>
    <cellStyle name="Normal 2 3" xfId="94"/>
    <cellStyle name="Normal 2 4" xfId="95"/>
    <cellStyle name="Normal 2 5" xfId="96"/>
    <cellStyle name="Normal 2 6" xfId="97"/>
    <cellStyle name="Normal 2 7" xfId="98"/>
    <cellStyle name="Normal 2 8" xfId="99"/>
    <cellStyle name="Normal 2_Cópia de DF Report - out10 mensal VC" xfId="100"/>
    <cellStyle name="Normal 3" xfId="101"/>
    <cellStyle name="Normal 3 2" xfId="2"/>
    <cellStyle name="Normal 3 2 2" xfId="102"/>
    <cellStyle name="Normal 3 3" xfId="103"/>
    <cellStyle name="Normal 3 4" xfId="104"/>
    <cellStyle name="Normal 3 5" xfId="105"/>
    <cellStyle name="Normal 4" xfId="106"/>
    <cellStyle name="Normal 4 2" xfId="107"/>
    <cellStyle name="Normal 4 3" xfId="108"/>
    <cellStyle name="Normal 4 4" xfId="109"/>
    <cellStyle name="Normal 4 5" xfId="110"/>
    <cellStyle name="Normal 4_Cópia de DF Report - out10 mensal VC" xfId="111"/>
    <cellStyle name="Normal 5" xfId="112"/>
    <cellStyle name="Normal 5 2" xfId="113"/>
    <cellStyle name="Normal 5 3" xfId="114"/>
    <cellStyle name="Normal 5 4" xfId="115"/>
    <cellStyle name="Normal 5 5" xfId="116"/>
    <cellStyle name="Normal 5 6" xfId="117"/>
    <cellStyle name="Normal 5_Cópia de DF Report - out10 mensal VC" xfId="118"/>
    <cellStyle name="Normal 6" xfId="119"/>
    <cellStyle name="Normal 6 2" xfId="120"/>
    <cellStyle name="Normal 6 3" xfId="121"/>
    <cellStyle name="Normal 7" xfId="122"/>
    <cellStyle name="Normal 7 2" xfId="123"/>
    <cellStyle name="Normal 7 3" xfId="124"/>
    <cellStyle name="Normal 8" xfId="125"/>
    <cellStyle name="Normal 8 2" xfId="126"/>
    <cellStyle name="Normal 9" xfId="127"/>
    <cellStyle name="Nota 2" xfId="128"/>
    <cellStyle name="Nota 2 2" xfId="129"/>
    <cellStyle name="Nota 3" xfId="130"/>
    <cellStyle name="Nota 4" xfId="200"/>
    <cellStyle name="Note" xfId="131"/>
    <cellStyle name="Output" xfId="132"/>
    <cellStyle name="Output Amounts" xfId="133"/>
    <cellStyle name="Output Column Headings" xfId="134"/>
    <cellStyle name="Output Line Items" xfId="135"/>
    <cellStyle name="Output Report Heading" xfId="136"/>
    <cellStyle name="Output Report Title" xfId="137"/>
    <cellStyle name="Output_Balanco Patrimonial" xfId="138"/>
    <cellStyle name="Percent_GOL_DE_PARA_01_Empresa" xfId="139"/>
    <cellStyle name="Porcentagem 2" xfId="140"/>
    <cellStyle name="Porcentagem 2 2" xfId="141"/>
    <cellStyle name="Porcentagem 2 3" xfId="142"/>
    <cellStyle name="Porcentagem 3" xfId="143"/>
    <cellStyle name="Porcentagem 4" xfId="144"/>
    <cellStyle name="Porcentagem 4 2" xfId="145"/>
    <cellStyle name="Porcentagem 5" xfId="201"/>
    <cellStyle name="Porcentagem 6" xfId="202"/>
    <cellStyle name="Saída 2" xfId="146"/>
    <cellStyle name="Separador de milhares 10" xfId="147"/>
    <cellStyle name="Separador de milhares 11" xfId="148"/>
    <cellStyle name="Separador de milhares 2 2" xfId="149"/>
    <cellStyle name="Separador de milhares 3" xfId="150"/>
    <cellStyle name="Separador de milhares 4" xfId="151"/>
    <cellStyle name="Separador de milhares 4 2" xfId="152"/>
    <cellStyle name="Separador de milhares 4 3" xfId="153"/>
    <cellStyle name="Separador de milhares 4 4" xfId="154"/>
    <cellStyle name="Separador de milhares 4 5" xfId="155"/>
    <cellStyle name="Separador de milhares 4 6" xfId="156"/>
    <cellStyle name="Separador de milhares 4 7" xfId="157"/>
    <cellStyle name="Separador de milhares 5" xfId="158"/>
    <cellStyle name="Separador de milhares 6" xfId="159"/>
    <cellStyle name="Separador de milhares 6 2" xfId="160"/>
    <cellStyle name="Separador de milhares 7" xfId="161"/>
    <cellStyle name="Separador de milhares 7 2" xfId="162"/>
    <cellStyle name="Texto de Aviso 2" xfId="163"/>
    <cellStyle name="Texto de Aviso 3" xfId="203"/>
    <cellStyle name="Texto Explicativo 2" xfId="164"/>
    <cellStyle name="Title" xfId="165"/>
    <cellStyle name="Título 1 2" xfId="166"/>
    <cellStyle name="Título 2 2" xfId="167"/>
    <cellStyle name="Título 3 2" xfId="168"/>
    <cellStyle name="Título 4 2" xfId="169"/>
    <cellStyle name="Título 5" xfId="170"/>
    <cellStyle name="Total 2" xfId="171"/>
    <cellStyle name="Total 2 2" xfId="172"/>
    <cellStyle name="Total 3" xfId="204"/>
    <cellStyle name="Vírgula" xfId="1" builtinId="3"/>
    <cellStyle name="Vírgula 10" xfId="205"/>
    <cellStyle name="Vírgula 10 2" xfId="206"/>
    <cellStyle name="Vírgula 2" xfId="173"/>
    <cellStyle name="Vírgula 2 2" xfId="174"/>
    <cellStyle name="Vírgula 2 2 2" xfId="175"/>
    <cellStyle name="Vírgula 3" xfId="176"/>
    <cellStyle name="Vírgula 3 2" xfId="177"/>
    <cellStyle name="Vírgula 3 3" xfId="178"/>
    <cellStyle name="Vírgula 3 4" xfId="179"/>
    <cellStyle name="Vírgula 4" xfId="180"/>
    <cellStyle name="Vírgula 4 2" xfId="181"/>
    <cellStyle name="Vírgula 4 3" xfId="182"/>
    <cellStyle name="Vírgula 4 4" xfId="183"/>
    <cellStyle name="Vírgula 5" xfId="184"/>
    <cellStyle name="Vírgula 5 2" xfId="185"/>
    <cellStyle name="Vírgula 6" xfId="186"/>
    <cellStyle name="Vírgula 6 2" xfId="187"/>
    <cellStyle name="Vírgula 7" xfId="188"/>
    <cellStyle name="Vírgula 7 2" xfId="189"/>
    <cellStyle name="Vírgula 8" xfId="190"/>
    <cellStyle name="Vírgula 9" xfId="207"/>
    <cellStyle name="Warning Text" xfId="191"/>
  </cellStyles>
  <dxfs count="0"/>
  <tableStyles count="0" defaultTableStyle="TableStyleMedium2" defaultPivotStyle="PivotStyleLight16"/>
  <colors>
    <mruColors>
      <color rgb="FF00CCFF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_servidor_fsv\financeiro\GERENCIA\FRAUDES\2003\Relat&#243;rio%20Fraudes%20-%20Junho%20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cilia&#231;&#245;es/Hedge/Documents%20and%20Settings/Administrador/Meus%20documentos/marcio/festa%20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000%206000%20AUDITORIA%20VPTA%2031.12.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raudes ano"/>
      <sheetName val="Junho"/>
      <sheetName val="Eficiencia Colaborador"/>
      <sheetName val="FRAUDE POR AGT"/>
      <sheetName val="FRAUDE AGENCIA"/>
      <sheetName val="01 A 07"/>
      <sheetName val="08 A 14"/>
      <sheetName val="15 A 21"/>
      <sheetName val="22 A 28"/>
      <sheetName val="29 e 30"/>
      <sheetName val="CHEQUE"/>
      <sheetName val="TRECHOS"/>
      <sheetName val="DADOS"/>
      <sheetName val="DATA"/>
      <sheetName val="UBG"/>
      <sheetName val="Plan3"/>
      <sheetName val="POR VP, ÁREA E CONTA"/>
      <sheetName val="POR VP, ÁREA E UGB"/>
      <sheetName val="RESUMO POR VP E ÁREA"/>
      <sheetName val="Ranking"/>
      <sheetName val="Consolidado_sem eliminaçao"/>
    </sheetNames>
    <sheetDataSet>
      <sheetData sheetId="0" refreshError="1"/>
      <sheetData sheetId="1" refreshError="1"/>
      <sheetData sheetId="2" refreshError="1">
        <row r="1">
          <cell r="A1" t="str">
            <v>Gol Tranportes Aéreos</v>
          </cell>
        </row>
      </sheetData>
      <sheetData sheetId="3" refreshError="1"/>
      <sheetData sheetId="4" refreshError="1">
        <row r="1">
          <cell r="A1" t="str">
            <v>Gol Tranportes Aéreos</v>
          </cell>
        </row>
      </sheetData>
      <sheetData sheetId="5" refreshError="1"/>
      <sheetData sheetId="6" refreshError="1"/>
      <sheetData sheetId="7" refreshError="1">
        <row r="1">
          <cell r="A1" t="str">
            <v>Relatório Setor de Fraudes  Período: 08/06 a 14/06/2003</v>
          </cell>
        </row>
      </sheetData>
      <sheetData sheetId="8" refreshError="1">
        <row r="1">
          <cell r="A1" t="str">
            <v>Relatório Setor de Fraudes  Período: 15/06 a 21/06/2003</v>
          </cell>
        </row>
      </sheetData>
      <sheetData sheetId="9" refreshError="1">
        <row r="1">
          <cell r="A1" t="str">
            <v>Relatório Setor de Fraudes  Período: 22/06 a 28/06/2003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 ANÁLISE"/>
      <sheetName val="F-2 ANÁLISE"/>
      <sheetName val="AERUS - PPC"/>
      <sheetName val="Selic_INP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zoomScale="90" zoomScaleNormal="90" workbookViewId="0">
      <pane ySplit="3" topLeftCell="A4" activePane="bottomLeft" state="frozen"/>
      <selection pane="bottomLeft" activeCell="B1" sqref="B1"/>
    </sheetView>
  </sheetViews>
  <sheetFormatPr defaultRowHeight="12.75" x14ac:dyDescent="0.2"/>
  <cols>
    <col min="1" max="1" width="3.28515625" style="1" customWidth="1"/>
    <col min="2" max="2" width="45.28515625" style="13" customWidth="1"/>
    <col min="3" max="3" width="12.28515625" style="1" customWidth="1"/>
    <col min="4" max="4" width="1.7109375" style="1" customWidth="1"/>
    <col min="5" max="5" width="12.28515625" style="1" customWidth="1"/>
    <col min="6" max="6" width="2.28515625" style="24" customWidth="1"/>
    <col min="7" max="7" width="41.7109375" style="1" customWidth="1"/>
    <col min="8" max="8" width="12.85546875" style="1" customWidth="1"/>
    <col min="9" max="9" width="1.7109375" style="1" customWidth="1"/>
    <col min="10" max="10" width="12.85546875" style="1" customWidth="1"/>
    <col min="11" max="11" width="10" style="1" bestFit="1" customWidth="1"/>
    <col min="12" max="16384" width="9.140625" style="1"/>
  </cols>
  <sheetData>
    <row r="1" spans="2:10" x14ac:dyDescent="0.2">
      <c r="B1" s="16" t="s">
        <v>9</v>
      </c>
    </row>
    <row r="2" spans="2:10" x14ac:dyDescent="0.2">
      <c r="B2" s="16" t="s">
        <v>10</v>
      </c>
    </row>
    <row r="3" spans="2:10" x14ac:dyDescent="0.2">
      <c r="B3" s="16" t="s">
        <v>79</v>
      </c>
    </row>
    <row r="4" spans="2:10" x14ac:dyDescent="0.2">
      <c r="B4" s="17"/>
      <c r="C4" s="2"/>
      <c r="E4" s="2"/>
      <c r="F4" s="47"/>
    </row>
    <row r="5" spans="2:10" s="13" customFormat="1" ht="13.5" thickBot="1" x14ac:dyDescent="0.3">
      <c r="B5" s="11"/>
      <c r="C5" s="12" t="s">
        <v>78</v>
      </c>
      <c r="E5" s="12" t="s">
        <v>77</v>
      </c>
      <c r="F5" s="44"/>
      <c r="H5" s="12" t="s">
        <v>78</v>
      </c>
      <c r="J5" s="12" t="s">
        <v>77</v>
      </c>
    </row>
    <row r="6" spans="2:10" x14ac:dyDescent="0.2">
      <c r="B6" s="18" t="s">
        <v>0</v>
      </c>
      <c r="C6" s="3"/>
      <c r="E6" s="3"/>
      <c r="F6" s="48"/>
      <c r="G6" s="18" t="s">
        <v>5</v>
      </c>
    </row>
    <row r="7" spans="2:10" x14ac:dyDescent="0.2">
      <c r="B7" s="18" t="s">
        <v>18</v>
      </c>
      <c r="C7" s="4"/>
      <c r="E7" s="4"/>
      <c r="F7" s="49"/>
      <c r="G7" s="18" t="s">
        <v>18</v>
      </c>
    </row>
    <row r="8" spans="2:10" x14ac:dyDescent="0.2">
      <c r="B8" s="19" t="s">
        <v>11</v>
      </c>
      <c r="C8" s="43">
        <v>1054052</v>
      </c>
      <c r="E8" s="5">
        <v>1137000</v>
      </c>
      <c r="F8" s="43"/>
      <c r="G8" s="19" t="s">
        <v>44</v>
      </c>
      <c r="H8" s="5">
        <v>397473</v>
      </c>
      <c r="J8" s="5">
        <v>363517</v>
      </c>
    </row>
    <row r="9" spans="2:10" x14ac:dyDescent="0.2">
      <c r="B9" s="13" t="s">
        <v>39</v>
      </c>
      <c r="C9" s="10">
        <v>0</v>
      </c>
      <c r="E9" s="63">
        <v>88410</v>
      </c>
      <c r="F9" s="43"/>
      <c r="G9" s="19" t="s">
        <v>6</v>
      </c>
      <c r="H9" s="5">
        <v>567320</v>
      </c>
      <c r="J9" s="5">
        <v>544522</v>
      </c>
    </row>
    <row r="10" spans="2:10" x14ac:dyDescent="0.2">
      <c r="B10" s="19" t="s">
        <v>12</v>
      </c>
      <c r="C10" s="43">
        <v>314920</v>
      </c>
      <c r="E10" s="5">
        <v>927260</v>
      </c>
      <c r="F10" s="43"/>
      <c r="G10" s="19" t="s">
        <v>45</v>
      </c>
      <c r="H10" s="5">
        <v>242546</v>
      </c>
      <c r="J10" s="5">
        <v>217036</v>
      </c>
    </row>
    <row r="11" spans="2:10" x14ac:dyDescent="0.2">
      <c r="B11" s="19" t="s">
        <v>13</v>
      </c>
      <c r="C11" s="43">
        <v>414512</v>
      </c>
      <c r="E11" s="5">
        <v>291826</v>
      </c>
      <c r="F11" s="43"/>
      <c r="G11" s="19" t="s">
        <v>86</v>
      </c>
      <c r="H11" s="5">
        <v>65240</v>
      </c>
      <c r="J11" s="5">
        <v>80041</v>
      </c>
    </row>
    <row r="12" spans="2:10" x14ac:dyDescent="0.2">
      <c r="B12" s="19" t="s">
        <v>1</v>
      </c>
      <c r="C12" s="5">
        <v>147026</v>
      </c>
      <c r="E12" s="5">
        <v>116768</v>
      </c>
      <c r="F12" s="43"/>
      <c r="G12" s="19" t="s">
        <v>46</v>
      </c>
      <c r="H12" s="5">
        <v>279698</v>
      </c>
      <c r="J12" s="5">
        <v>271334</v>
      </c>
    </row>
    <row r="13" spans="2:10" x14ac:dyDescent="0.2">
      <c r="B13" s="19" t="s">
        <v>14</v>
      </c>
      <c r="C13" s="5">
        <v>57334</v>
      </c>
      <c r="E13" s="5">
        <v>43534</v>
      </c>
      <c r="F13" s="43"/>
      <c r="G13" s="19" t="s">
        <v>47</v>
      </c>
      <c r="H13" s="5">
        <v>1161261</v>
      </c>
      <c r="J13" s="5">
        <v>1178613</v>
      </c>
    </row>
    <row r="14" spans="2:10" x14ac:dyDescent="0.2">
      <c r="B14" s="19" t="s">
        <v>15</v>
      </c>
      <c r="C14" s="5">
        <v>95991</v>
      </c>
      <c r="E14" s="5">
        <v>67596</v>
      </c>
      <c r="F14" s="43"/>
      <c r="G14" s="19" t="s">
        <v>48</v>
      </c>
      <c r="H14" s="5">
        <v>73050</v>
      </c>
      <c r="J14" s="5">
        <v>88995</v>
      </c>
    </row>
    <row r="15" spans="2:10" x14ac:dyDescent="0.2">
      <c r="B15" s="19" t="s">
        <v>73</v>
      </c>
      <c r="C15" s="5">
        <v>0</v>
      </c>
      <c r="E15" s="5">
        <v>0</v>
      </c>
      <c r="F15" s="43"/>
      <c r="G15" s="19" t="s">
        <v>49</v>
      </c>
      <c r="H15" s="5">
        <v>405457</v>
      </c>
      <c r="J15" s="5">
        <v>355077</v>
      </c>
    </row>
    <row r="16" spans="2:10" x14ac:dyDescent="0.2">
      <c r="B16" s="19" t="s">
        <v>2</v>
      </c>
      <c r="C16" s="5">
        <v>9524</v>
      </c>
      <c r="E16" s="5">
        <v>48934</v>
      </c>
      <c r="F16" s="43"/>
      <c r="G16" s="19" t="s">
        <v>7</v>
      </c>
      <c r="H16" s="5">
        <v>188877</v>
      </c>
      <c r="J16" s="5">
        <v>187059</v>
      </c>
    </row>
    <row r="17" spans="2:12" ht="13.5" thickBot="1" x14ac:dyDescent="0.25">
      <c r="B17" s="19" t="s">
        <v>16</v>
      </c>
      <c r="C17" s="14">
        <v>16378</v>
      </c>
      <c r="E17" s="14">
        <v>46409</v>
      </c>
      <c r="F17" s="43"/>
      <c r="G17" s="19" t="s">
        <v>50</v>
      </c>
      <c r="H17" s="5">
        <v>27036</v>
      </c>
      <c r="J17" s="5" t="s">
        <v>80</v>
      </c>
    </row>
    <row r="18" spans="2:12" ht="13.5" thickBot="1" x14ac:dyDescent="0.25">
      <c r="B18" s="18" t="s">
        <v>17</v>
      </c>
      <c r="C18" s="6">
        <f>SUM(C8:C17)</f>
        <v>2109737</v>
      </c>
      <c r="E18" s="6">
        <f>SUM(E8:E17)</f>
        <v>2767737</v>
      </c>
      <c r="F18" s="50"/>
      <c r="G18" s="19" t="s">
        <v>51</v>
      </c>
      <c r="H18" s="23">
        <v>76297</v>
      </c>
      <c r="J18" s="23">
        <v>73946</v>
      </c>
    </row>
    <row r="19" spans="2:12" x14ac:dyDescent="0.2">
      <c r="B19" s="18"/>
      <c r="C19" s="6"/>
      <c r="E19" s="6"/>
      <c r="F19" s="50"/>
      <c r="G19" s="18" t="s">
        <v>52</v>
      </c>
      <c r="H19" s="7">
        <f>SUM(H8:H18)</f>
        <v>3484255</v>
      </c>
      <c r="J19" s="7">
        <f>SUM(J8:J18)</f>
        <v>3360140</v>
      </c>
    </row>
    <row r="20" spans="2:12" x14ac:dyDescent="0.2">
      <c r="B20" s="18" t="s">
        <v>19</v>
      </c>
      <c r="C20" s="5"/>
      <c r="E20" s="5"/>
      <c r="F20" s="43"/>
      <c r="G20" s="22"/>
      <c r="H20" s="5"/>
      <c r="J20" s="5"/>
    </row>
    <row r="21" spans="2:12" x14ac:dyDescent="0.2">
      <c r="B21" s="19" t="s">
        <v>85</v>
      </c>
      <c r="C21" s="5">
        <v>855448</v>
      </c>
      <c r="E21" s="5">
        <v>826618</v>
      </c>
      <c r="F21" s="43"/>
      <c r="G21" s="18" t="s">
        <v>19</v>
      </c>
      <c r="H21" s="5"/>
      <c r="J21" s="5"/>
    </row>
    <row r="22" spans="2:12" x14ac:dyDescent="0.2">
      <c r="B22" s="19" t="s">
        <v>12</v>
      </c>
      <c r="C22" s="43">
        <v>0</v>
      </c>
      <c r="E22" s="5">
        <v>49195</v>
      </c>
      <c r="F22" s="43"/>
      <c r="G22" s="19" t="s">
        <v>44</v>
      </c>
      <c r="H22" s="5">
        <v>2964586</v>
      </c>
      <c r="J22" s="5">
        <v>3480696</v>
      </c>
      <c r="K22" s="54"/>
      <c r="L22" s="64"/>
    </row>
    <row r="23" spans="2:12" x14ac:dyDescent="0.2">
      <c r="B23" s="19" t="s">
        <v>39</v>
      </c>
      <c r="C23" s="43">
        <v>187440</v>
      </c>
      <c r="E23" s="5">
        <v>145837</v>
      </c>
      <c r="F23" s="43"/>
      <c r="G23" s="19" t="s">
        <v>75</v>
      </c>
      <c r="H23" s="5">
        <v>83329</v>
      </c>
      <c r="J23" s="5">
        <v>50293</v>
      </c>
      <c r="K23" s="54"/>
      <c r="L23" s="64"/>
    </row>
    <row r="24" spans="2:12" x14ac:dyDescent="0.2">
      <c r="B24" s="19" t="s">
        <v>40</v>
      </c>
      <c r="C24" s="5">
        <v>388458</v>
      </c>
      <c r="E24" s="5">
        <v>540549</v>
      </c>
      <c r="F24" s="43"/>
      <c r="G24" s="19" t="s">
        <v>7</v>
      </c>
      <c r="H24" s="5">
        <v>270206</v>
      </c>
      <c r="J24" s="5">
        <v>277622</v>
      </c>
      <c r="K24" s="54"/>
      <c r="L24" s="64"/>
    </row>
    <row r="25" spans="2:12" x14ac:dyDescent="0.2">
      <c r="B25" s="19" t="s">
        <v>16</v>
      </c>
      <c r="C25" s="5">
        <v>916</v>
      </c>
      <c r="E25" s="5">
        <v>931</v>
      </c>
      <c r="F25" s="43"/>
      <c r="G25" s="19" t="s">
        <v>48</v>
      </c>
      <c r="H25" s="5">
        <v>161686</v>
      </c>
      <c r="J25" s="5">
        <v>189064</v>
      </c>
      <c r="K25" s="54"/>
      <c r="L25" s="64"/>
    </row>
    <row r="26" spans="2:12" x14ac:dyDescent="0.2">
      <c r="B26" s="19" t="s">
        <v>41</v>
      </c>
      <c r="C26" s="5">
        <v>110986</v>
      </c>
      <c r="E26" s="5">
        <v>143766</v>
      </c>
      <c r="F26" s="43"/>
      <c r="G26" s="1" t="s">
        <v>72</v>
      </c>
      <c r="H26" s="5">
        <v>921531</v>
      </c>
      <c r="J26" s="63">
        <v>1031423</v>
      </c>
      <c r="K26" s="54"/>
      <c r="L26" s="64"/>
    </row>
    <row r="27" spans="2:12" x14ac:dyDescent="0.2">
      <c r="B27" s="13" t="s">
        <v>71</v>
      </c>
      <c r="C27" s="5">
        <v>0</v>
      </c>
      <c r="E27" s="5">
        <v>202974</v>
      </c>
      <c r="F27" s="43"/>
      <c r="G27" s="19" t="s">
        <v>86</v>
      </c>
      <c r="H27" s="5">
        <v>49475</v>
      </c>
      <c r="J27" s="54">
        <v>48261</v>
      </c>
      <c r="K27" s="54"/>
      <c r="L27" s="64"/>
    </row>
    <row r="28" spans="2:12" x14ac:dyDescent="0.2">
      <c r="B28" s="19" t="s">
        <v>3</v>
      </c>
      <c r="C28" s="5">
        <v>2841019</v>
      </c>
      <c r="E28" s="5">
        <v>2875639</v>
      </c>
      <c r="F28" s="43"/>
      <c r="G28" s="1" t="s">
        <v>74</v>
      </c>
      <c r="H28" s="5">
        <v>113304</v>
      </c>
      <c r="J28" s="58">
        <v>0</v>
      </c>
      <c r="L28" s="64"/>
    </row>
    <row r="29" spans="2:12" ht="13.5" thickBot="1" x14ac:dyDescent="0.25">
      <c r="B29" s="19" t="s">
        <v>4</v>
      </c>
      <c r="C29" s="14">
        <v>1693516</v>
      </c>
      <c r="E29" s="14">
        <v>1215774</v>
      </c>
      <c r="F29" s="43"/>
      <c r="G29" s="19" t="s">
        <v>51</v>
      </c>
      <c r="H29" s="23">
        <v>14932</v>
      </c>
      <c r="J29" s="23">
        <v>17611</v>
      </c>
      <c r="K29" s="54"/>
      <c r="L29" s="64"/>
    </row>
    <row r="30" spans="2:12" x14ac:dyDescent="0.2">
      <c r="B30" s="20" t="s">
        <v>42</v>
      </c>
      <c r="C30" s="7">
        <f>SUM(C21:C29)</f>
        <v>6077783</v>
      </c>
      <c r="E30" s="7">
        <f>SUM(E21:E29)</f>
        <v>6001283</v>
      </c>
      <c r="F30" s="51"/>
      <c r="G30" s="18" t="s">
        <v>53</v>
      </c>
      <c r="H30" s="7">
        <v>4579049</v>
      </c>
      <c r="J30" s="7">
        <v>5094968</v>
      </c>
    </row>
    <row r="31" spans="2:12" x14ac:dyDescent="0.2">
      <c r="B31" s="18"/>
      <c r="C31" s="7"/>
      <c r="E31" s="7"/>
      <c r="F31" s="51"/>
      <c r="G31" s="22"/>
      <c r="H31" s="5"/>
      <c r="J31" s="5"/>
    </row>
    <row r="32" spans="2:12" ht="13.5" thickBot="1" x14ac:dyDescent="0.25">
      <c r="B32" s="21"/>
      <c r="C32" s="8"/>
      <c r="E32" s="8"/>
      <c r="F32" s="52"/>
      <c r="G32" s="18" t="s">
        <v>54</v>
      </c>
      <c r="H32" s="5"/>
      <c r="J32" s="5"/>
    </row>
    <row r="33" spans="2:12" ht="13.5" thickBot="1" x14ac:dyDescent="0.25">
      <c r="B33" s="18" t="s">
        <v>43</v>
      </c>
      <c r="C33" s="15">
        <f>C18+C30</f>
        <v>8187520</v>
      </c>
      <c r="E33" s="15">
        <f>E18+E30</f>
        <v>8769020</v>
      </c>
      <c r="F33" s="51"/>
      <c r="G33" s="19" t="s">
        <v>55</v>
      </c>
      <c r="H33" s="5">
        <v>2294192</v>
      </c>
      <c r="J33" s="5">
        <v>2294192</v>
      </c>
      <c r="K33" s="64"/>
      <c r="L33" s="64"/>
    </row>
    <row r="34" spans="2:12" ht="13.5" thickTop="1" x14ac:dyDescent="0.2">
      <c r="C34" s="9"/>
      <c r="E34" s="9"/>
      <c r="F34" s="53"/>
      <c r="G34" s="1" t="s">
        <v>81</v>
      </c>
      <c r="H34" s="5">
        <v>312990</v>
      </c>
      <c r="J34" s="5">
        <v>222990</v>
      </c>
      <c r="K34" s="64"/>
      <c r="L34" s="64"/>
    </row>
    <row r="35" spans="2:12" x14ac:dyDescent="0.2">
      <c r="C35" s="68"/>
      <c r="D35" s="69"/>
      <c r="E35" s="68"/>
      <c r="F35" s="46"/>
      <c r="G35" s="19" t="s">
        <v>56</v>
      </c>
      <c r="H35" s="5">
        <v>1114159</v>
      </c>
      <c r="J35" s="5">
        <v>1114159</v>
      </c>
      <c r="L35" s="64"/>
    </row>
    <row r="36" spans="2:12" x14ac:dyDescent="0.2">
      <c r="C36" s="69"/>
      <c r="D36" s="69"/>
      <c r="E36" s="69"/>
      <c r="G36" s="19" t="s">
        <v>57</v>
      </c>
      <c r="H36" s="5">
        <v>-47872</v>
      </c>
      <c r="J36" s="5">
        <v>-18162</v>
      </c>
      <c r="K36" s="64"/>
      <c r="L36" s="64"/>
    </row>
    <row r="37" spans="2:12" ht="13.5" thickBot="1" x14ac:dyDescent="0.25">
      <c r="C37" s="68"/>
      <c r="D37" s="69"/>
      <c r="E37" s="68"/>
      <c r="F37" s="46"/>
      <c r="G37" s="19" t="s">
        <v>58</v>
      </c>
      <c r="H37" s="23">
        <v>-3549253</v>
      </c>
      <c r="J37" s="23">
        <v>-3299267</v>
      </c>
      <c r="L37" s="64"/>
    </row>
    <row r="38" spans="2:12" x14ac:dyDescent="0.2">
      <c r="C38" s="69"/>
      <c r="D38" s="69"/>
      <c r="E38" s="69"/>
      <c r="G38" s="18" t="s">
        <v>59</v>
      </c>
      <c r="H38" s="7">
        <f>SUM(H33:H37)</f>
        <v>124216</v>
      </c>
      <c r="J38" s="7">
        <f>SUM(J33:J37)</f>
        <v>313912</v>
      </c>
    </row>
    <row r="39" spans="2:12" ht="13.5" thickBot="1" x14ac:dyDescent="0.25">
      <c r="C39" s="68"/>
      <c r="D39" s="69"/>
      <c r="E39" s="68"/>
      <c r="F39" s="46"/>
      <c r="G39" s="21"/>
      <c r="H39" s="5"/>
      <c r="J39" s="5"/>
    </row>
    <row r="40" spans="2:12" ht="13.5" thickBot="1" x14ac:dyDescent="0.25">
      <c r="E40" s="24"/>
      <c r="G40" s="18" t="s">
        <v>60</v>
      </c>
      <c r="H40" s="15">
        <f>H19+H30+H38</f>
        <v>8187520</v>
      </c>
      <c r="J40" s="15">
        <f>J19+J30+J38</f>
        <v>8769020</v>
      </c>
    </row>
    <row r="41" spans="2:12" ht="13.5" thickTop="1" x14ac:dyDescent="0.2"/>
  </sheetData>
  <pageMargins left="0.511811024" right="0.511811024" top="0.78740157499999996" bottom="0.78740157499999996" header="0.31496062000000002" footer="0.31496062000000002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zoomScale="90" zoomScaleNormal="90" workbookViewId="0">
      <pane ySplit="3" topLeftCell="A4" activePane="bottomLeft" state="frozen"/>
      <selection pane="bottomLeft" activeCell="B1" sqref="B1"/>
    </sheetView>
  </sheetViews>
  <sheetFormatPr defaultRowHeight="12.75" x14ac:dyDescent="0.2"/>
  <cols>
    <col min="1" max="1" width="2" style="25" customWidth="1"/>
    <col min="2" max="2" width="50.85546875" style="29" customWidth="1"/>
    <col min="3" max="3" width="13.42578125" style="24" customWidth="1"/>
    <col min="4" max="4" width="1.28515625" style="24" customWidth="1"/>
    <col min="5" max="5" width="13.42578125" style="24" customWidth="1"/>
    <col min="6" max="6" width="9.140625" style="25"/>
    <col min="7" max="7" width="10.5703125" style="25" bestFit="1" customWidth="1"/>
    <col min="8" max="8" width="9.140625" style="25"/>
    <col min="9" max="9" width="10.5703125" style="25" bestFit="1" customWidth="1"/>
    <col min="10" max="16384" width="9.140625" style="25"/>
  </cols>
  <sheetData>
    <row r="1" spans="2:9" x14ac:dyDescent="0.2">
      <c r="B1" s="16" t="s">
        <v>9</v>
      </c>
    </row>
    <row r="2" spans="2:9" x14ac:dyDescent="0.2">
      <c r="B2" s="16" t="s">
        <v>62</v>
      </c>
    </row>
    <row r="3" spans="2:9" x14ac:dyDescent="0.2">
      <c r="B3" s="16" t="s">
        <v>79</v>
      </c>
    </row>
    <row r="4" spans="2:9" x14ac:dyDescent="0.2">
      <c r="B4" s="28"/>
    </row>
    <row r="5" spans="2:9" ht="15.75" customHeight="1" x14ac:dyDescent="0.2">
      <c r="B5" s="28"/>
      <c r="C5" s="67"/>
      <c r="D5" s="66"/>
      <c r="E5" s="25"/>
    </row>
    <row r="6" spans="2:9" ht="13.5" thickBot="1" x14ac:dyDescent="0.25">
      <c r="C6" s="12" t="s">
        <v>78</v>
      </c>
      <c r="D6" s="44"/>
      <c r="E6" s="12" t="s">
        <v>84</v>
      </c>
    </row>
    <row r="7" spans="2:9" x14ac:dyDescent="0.2">
      <c r="B7" s="28" t="s">
        <v>20</v>
      </c>
    </row>
    <row r="8" spans="2:9" x14ac:dyDescent="0.2">
      <c r="B8" s="29" t="s">
        <v>21</v>
      </c>
      <c r="C8" s="5">
        <v>2243753</v>
      </c>
      <c r="D8" s="26"/>
      <c r="E8" s="5">
        <v>1904859.5099853049</v>
      </c>
      <c r="G8" s="70"/>
      <c r="I8" s="70"/>
    </row>
    <row r="9" spans="2:9" ht="13.5" thickBot="1" x14ac:dyDescent="0.25">
      <c r="B9" s="29" t="s">
        <v>22</v>
      </c>
      <c r="C9" s="5">
        <v>178891</v>
      </c>
      <c r="D9" s="40"/>
      <c r="E9" s="5">
        <v>172440.24964469505</v>
      </c>
      <c r="G9" s="70"/>
      <c r="I9" s="70"/>
    </row>
    <row r="10" spans="2:9" x14ac:dyDescent="0.2">
      <c r="C10" s="65">
        <f>SUM(C8:C9)</f>
        <v>2422644</v>
      </c>
      <c r="D10" s="26"/>
      <c r="E10" s="65">
        <v>2077299.75963</v>
      </c>
      <c r="G10" s="70"/>
      <c r="I10" s="70"/>
    </row>
    <row r="11" spans="2:9" x14ac:dyDescent="0.2">
      <c r="C11" s="7"/>
      <c r="E11" s="7"/>
      <c r="G11" s="70"/>
      <c r="I11" s="70"/>
    </row>
    <row r="12" spans="2:9" ht="13.5" thickBot="1" x14ac:dyDescent="0.25">
      <c r="B12" s="29" t="s">
        <v>23</v>
      </c>
      <c r="C12" s="5">
        <v>-2050931</v>
      </c>
      <c r="D12" s="40"/>
      <c r="E12" s="5">
        <v>-1752973.2358599992</v>
      </c>
      <c r="G12" s="70"/>
      <c r="I12" s="70"/>
    </row>
    <row r="13" spans="2:9" x14ac:dyDescent="0.2">
      <c r="B13" s="28" t="s">
        <v>24</v>
      </c>
      <c r="C13" s="65">
        <f>C10+C12</f>
        <v>371713</v>
      </c>
      <c r="D13" s="27"/>
      <c r="E13" s="65">
        <v>324326.52377000079</v>
      </c>
      <c r="G13" s="70"/>
      <c r="I13" s="70"/>
    </row>
    <row r="14" spans="2:9" x14ac:dyDescent="0.2">
      <c r="C14" s="7"/>
      <c r="E14" s="7"/>
      <c r="G14" s="70"/>
      <c r="I14" s="70"/>
    </row>
    <row r="15" spans="2:9" x14ac:dyDescent="0.2">
      <c r="B15" s="28" t="s">
        <v>25</v>
      </c>
      <c r="C15" s="7"/>
      <c r="E15" s="7"/>
      <c r="G15" s="70"/>
      <c r="I15" s="70"/>
    </row>
    <row r="16" spans="2:9" x14ac:dyDescent="0.2">
      <c r="B16" s="29" t="s">
        <v>26</v>
      </c>
      <c r="C16" s="5">
        <v>-195104</v>
      </c>
      <c r="D16" s="10"/>
      <c r="E16" s="5">
        <v>-157272.56110000002</v>
      </c>
      <c r="G16" s="70"/>
      <c r="I16" s="70"/>
    </row>
    <row r="17" spans="2:9" x14ac:dyDescent="0.2">
      <c r="B17" s="29" t="s">
        <v>27</v>
      </c>
      <c r="C17" s="5">
        <v>-148967</v>
      </c>
      <c r="D17" s="10"/>
      <c r="E17" s="5">
        <v>-114910.30823</v>
      </c>
      <c r="G17" s="70"/>
      <c r="I17" s="70"/>
    </row>
    <row r="18" spans="2:9" ht="13.5" thickBot="1" x14ac:dyDescent="0.25">
      <c r="B18" s="29" t="s">
        <v>28</v>
      </c>
      <c r="C18" s="5">
        <v>0</v>
      </c>
      <c r="D18" s="40"/>
      <c r="E18" s="5">
        <v>0</v>
      </c>
      <c r="G18" s="70"/>
      <c r="I18" s="70"/>
    </row>
    <row r="19" spans="2:9" x14ac:dyDescent="0.2">
      <c r="C19" s="65">
        <f>SUM(C16:C18)</f>
        <v>-344071</v>
      </c>
      <c r="D19" s="27"/>
      <c r="E19" s="65">
        <v>-272182.86933000002</v>
      </c>
      <c r="G19" s="70"/>
      <c r="I19" s="70"/>
    </row>
    <row r="20" spans="2:9" ht="13.5" thickBot="1" x14ac:dyDescent="0.25">
      <c r="C20" s="7"/>
      <c r="E20" s="7"/>
      <c r="G20" s="70"/>
      <c r="I20" s="70"/>
    </row>
    <row r="21" spans="2:9" x14ac:dyDescent="0.2">
      <c r="B21" s="28" t="s">
        <v>29</v>
      </c>
      <c r="C21" s="65">
        <f>C13+C19</f>
        <v>27642</v>
      </c>
      <c r="D21" s="42"/>
      <c r="E21" s="65">
        <v>52143.65444000077</v>
      </c>
      <c r="G21" s="70"/>
      <c r="I21" s="70"/>
    </row>
    <row r="22" spans="2:9" x14ac:dyDescent="0.2">
      <c r="C22" s="7"/>
      <c r="E22" s="7"/>
      <c r="G22" s="70"/>
      <c r="I22" s="70"/>
    </row>
    <row r="23" spans="2:9" x14ac:dyDescent="0.2">
      <c r="B23" s="28" t="s">
        <v>30</v>
      </c>
      <c r="C23" s="7"/>
      <c r="E23" s="7"/>
      <c r="G23" s="70"/>
      <c r="I23" s="70"/>
    </row>
    <row r="24" spans="2:9" x14ac:dyDescent="0.2">
      <c r="B24" s="29" t="s">
        <v>31</v>
      </c>
      <c r="C24" s="5">
        <v>89910</v>
      </c>
      <c r="D24" s="10"/>
      <c r="E24" s="5">
        <v>70854.728329999998</v>
      </c>
      <c r="G24" s="70"/>
      <c r="I24" s="70"/>
    </row>
    <row r="25" spans="2:9" x14ac:dyDescent="0.2">
      <c r="B25" s="29" t="s">
        <v>32</v>
      </c>
      <c r="C25" s="5">
        <v>-324871</v>
      </c>
      <c r="D25" s="10"/>
      <c r="E25" s="5">
        <v>-204093.72472</v>
      </c>
      <c r="G25" s="70"/>
      <c r="I25" s="70"/>
    </row>
    <row r="26" spans="2:9" ht="13.5" thickBot="1" x14ac:dyDescent="0.25">
      <c r="B26" s="29" t="s">
        <v>33</v>
      </c>
      <c r="C26" s="5">
        <v>-24327</v>
      </c>
      <c r="D26" s="40"/>
      <c r="E26" s="5">
        <v>21857.027300000034</v>
      </c>
      <c r="G26" s="70"/>
      <c r="I26" s="70"/>
    </row>
    <row r="27" spans="2:9" x14ac:dyDescent="0.2">
      <c r="C27" s="65">
        <f>SUM(C24:C26)</f>
        <v>-259288</v>
      </c>
      <c r="D27" s="27"/>
      <c r="E27" s="65">
        <v>-111381.96908999996</v>
      </c>
      <c r="G27" s="70"/>
      <c r="I27" s="70"/>
    </row>
    <row r="28" spans="2:9" x14ac:dyDescent="0.2">
      <c r="C28" s="7"/>
      <c r="E28" s="7"/>
      <c r="G28" s="70"/>
      <c r="I28" s="70"/>
    </row>
    <row r="29" spans="2:9" x14ac:dyDescent="0.2">
      <c r="B29" s="29" t="s">
        <v>34</v>
      </c>
      <c r="C29" s="5">
        <v>-9425</v>
      </c>
      <c r="D29" s="10"/>
      <c r="E29" s="5">
        <v>-16269.968849999999</v>
      </c>
      <c r="G29" s="70"/>
      <c r="I29" s="70"/>
    </row>
    <row r="30" spans="2:9" ht="13.5" thickBot="1" x14ac:dyDescent="0.25">
      <c r="C30" s="7"/>
      <c r="E30" s="7"/>
      <c r="G30" s="70"/>
      <c r="I30" s="70"/>
    </row>
    <row r="31" spans="2:9" x14ac:dyDescent="0.2">
      <c r="B31" s="28" t="s">
        <v>35</v>
      </c>
      <c r="C31" s="65">
        <f>C27+C29+C21</f>
        <v>-241071</v>
      </c>
      <c r="D31" s="42">
        <v>0</v>
      </c>
      <c r="E31" s="65">
        <v>-75508.28349999919</v>
      </c>
      <c r="G31" s="70"/>
      <c r="I31" s="70"/>
    </row>
    <row r="32" spans="2:9" x14ac:dyDescent="0.2">
      <c r="C32" s="7"/>
      <c r="E32" s="7"/>
      <c r="G32" s="70"/>
      <c r="I32" s="70"/>
    </row>
    <row r="33" spans="2:9" x14ac:dyDescent="0.2">
      <c r="B33" s="28" t="s">
        <v>36</v>
      </c>
      <c r="C33" s="7"/>
      <c r="E33" s="7"/>
      <c r="G33" s="70"/>
      <c r="I33" s="70"/>
    </row>
    <row r="34" spans="2:9" x14ac:dyDescent="0.2">
      <c r="B34" s="29" t="s">
        <v>37</v>
      </c>
      <c r="C34" s="5">
        <v>-545</v>
      </c>
      <c r="D34" s="10"/>
      <c r="E34" s="5">
        <v>-150.76957000000002</v>
      </c>
      <c r="G34" s="70"/>
      <c r="I34" s="70"/>
    </row>
    <row r="35" spans="2:9" ht="13.5" thickBot="1" x14ac:dyDescent="0.25">
      <c r="B35" s="29" t="s">
        <v>38</v>
      </c>
      <c r="C35" s="5">
        <v>-8370</v>
      </c>
      <c r="D35" s="40"/>
      <c r="E35" s="5">
        <v>-56858.733520000002</v>
      </c>
      <c r="G35" s="70"/>
      <c r="I35" s="70"/>
    </row>
    <row r="36" spans="2:9" x14ac:dyDescent="0.2">
      <c r="C36" s="65">
        <f>SUM(C34:C35)</f>
        <v>-8915</v>
      </c>
      <c r="D36" s="10"/>
      <c r="E36" s="65">
        <v>-57009.503089999998</v>
      </c>
      <c r="G36" s="70"/>
      <c r="I36" s="70"/>
    </row>
    <row r="37" spans="2:9" ht="13.5" thickBot="1" x14ac:dyDescent="0.25">
      <c r="C37" s="7"/>
      <c r="E37" s="7"/>
      <c r="G37" s="70"/>
      <c r="I37" s="70"/>
    </row>
    <row r="38" spans="2:9" ht="13.5" thickBot="1" x14ac:dyDescent="0.25">
      <c r="B38" s="28" t="s">
        <v>61</v>
      </c>
      <c r="C38" s="15">
        <f>C31+C36</f>
        <v>-249986</v>
      </c>
      <c r="D38" s="42"/>
      <c r="E38" s="15">
        <v>-132517.78658999919</v>
      </c>
      <c r="G38" s="70"/>
      <c r="I38" s="70"/>
    </row>
    <row r="39" spans="2:9" ht="13.5" thickTop="1" x14ac:dyDescent="0.2"/>
    <row r="40" spans="2:9" x14ac:dyDescent="0.2">
      <c r="D40" s="45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7"/>
  <sheetViews>
    <sheetView showGridLines="0" zoomScale="90" zoomScaleNormal="90" workbookViewId="0">
      <pane ySplit="3" topLeftCell="A4" activePane="bottomLeft" state="frozen"/>
      <selection pane="bottomLeft" activeCell="B1" sqref="B1"/>
    </sheetView>
  </sheetViews>
  <sheetFormatPr defaultRowHeight="12.75" x14ac:dyDescent="0.2"/>
  <cols>
    <col min="1" max="1" width="3.42578125" style="2" customWidth="1"/>
    <col min="2" max="2" width="47.28515625" style="2" customWidth="1"/>
    <col min="3" max="3" width="10.7109375" style="2" customWidth="1"/>
    <col min="4" max="4" width="1.28515625" style="2" customWidth="1"/>
    <col min="5" max="5" width="12.140625" style="2" customWidth="1"/>
    <col min="6" max="6" width="1.28515625" style="2" customWidth="1"/>
    <col min="7" max="7" width="17.42578125" style="2" bestFit="1" customWidth="1"/>
    <col min="8" max="8" width="2.140625" style="2" customWidth="1"/>
    <col min="9" max="9" width="18.42578125" style="2" customWidth="1"/>
    <col min="10" max="10" width="1.28515625" style="2" customWidth="1"/>
    <col min="11" max="11" width="18.28515625" style="2" customWidth="1"/>
    <col min="12" max="12" width="1" style="2" customWidth="1"/>
    <col min="13" max="13" width="16.140625" style="2" customWidth="1"/>
    <col min="14" max="14" width="1.5703125" style="2" customWidth="1"/>
    <col min="15" max="15" width="17.42578125" style="2" customWidth="1"/>
    <col min="16" max="16" width="0.85546875" style="2" customWidth="1"/>
    <col min="17" max="16384" width="9.140625" style="2"/>
  </cols>
  <sheetData>
    <row r="1" spans="2:17" x14ac:dyDescent="0.2">
      <c r="B1" s="16" t="s">
        <v>9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2:17" x14ac:dyDescent="0.2">
      <c r="B2" s="16" t="s">
        <v>63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2:17" x14ac:dyDescent="0.2">
      <c r="B3" s="16" t="s">
        <v>79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2:17" ht="13.5" thickBot="1" x14ac:dyDescent="0.25">
      <c r="B4" s="16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2:17" ht="26.25" thickBot="1" x14ac:dyDescent="0.25">
      <c r="B5" s="57" t="s">
        <v>76</v>
      </c>
      <c r="C5" s="32"/>
      <c r="D5" s="32"/>
      <c r="E5" s="32"/>
      <c r="F5" s="32"/>
      <c r="G5" s="62" t="s">
        <v>56</v>
      </c>
      <c r="H5" s="62"/>
      <c r="I5" s="62"/>
      <c r="J5" s="33"/>
      <c r="K5" s="34" t="s">
        <v>57</v>
      </c>
      <c r="L5" s="31"/>
      <c r="M5" s="30"/>
      <c r="N5" s="30"/>
      <c r="O5" s="30"/>
      <c r="P5" s="30"/>
    </row>
    <row r="6" spans="2:17" ht="28.5" customHeight="1" x14ac:dyDescent="0.2">
      <c r="B6" s="35"/>
      <c r="C6" s="60" t="s">
        <v>55</v>
      </c>
      <c r="D6" s="31"/>
      <c r="E6" s="60" t="s">
        <v>81</v>
      </c>
      <c r="F6" s="59"/>
      <c r="G6" s="60" t="s">
        <v>64</v>
      </c>
      <c r="H6" s="31"/>
      <c r="I6" s="60" t="s">
        <v>65</v>
      </c>
      <c r="J6" s="31"/>
      <c r="K6" s="60" t="s">
        <v>67</v>
      </c>
      <c r="L6" s="31"/>
      <c r="M6" s="60" t="s">
        <v>70</v>
      </c>
      <c r="N6" s="31"/>
      <c r="O6" s="60" t="s">
        <v>66</v>
      </c>
      <c r="P6" s="31"/>
    </row>
    <row r="7" spans="2:17" ht="28.5" customHeight="1" thickBot="1" x14ac:dyDescent="0.25">
      <c r="B7" s="35"/>
      <c r="C7" s="61"/>
      <c r="D7" s="31"/>
      <c r="E7" s="61"/>
      <c r="F7" s="59"/>
      <c r="G7" s="61"/>
      <c r="H7" s="31"/>
      <c r="I7" s="61"/>
      <c r="J7" s="31"/>
      <c r="K7" s="61"/>
      <c r="L7" s="31"/>
      <c r="M7" s="61"/>
      <c r="N7" s="31"/>
      <c r="O7" s="61"/>
      <c r="P7" s="31"/>
    </row>
    <row r="8" spans="2:17" ht="13.5" thickBot="1" x14ac:dyDescent="0.25">
      <c r="B8" s="36" t="s">
        <v>82</v>
      </c>
      <c r="C8" s="41">
        <v>2294192</v>
      </c>
      <c r="D8" s="37"/>
      <c r="E8" s="41">
        <v>222990</v>
      </c>
      <c r="F8" s="37"/>
      <c r="G8" s="41">
        <v>1070755</v>
      </c>
      <c r="H8" s="37"/>
      <c r="I8" s="41">
        <v>43404</v>
      </c>
      <c r="J8" s="37"/>
      <c r="K8" s="15">
        <v>-18162</v>
      </c>
      <c r="L8" s="7"/>
      <c r="M8" s="15">
        <v>-3299267</v>
      </c>
      <c r="N8" s="7"/>
      <c r="O8" s="15">
        <v>313912</v>
      </c>
      <c r="P8" s="37"/>
    </row>
    <row r="9" spans="2:17" ht="13.5" thickTop="1" x14ac:dyDescent="0.2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2:17" x14ac:dyDescent="0.2">
      <c r="B10" s="38" t="s">
        <v>68</v>
      </c>
      <c r="C10" s="5">
        <v>0</v>
      </c>
      <c r="D10" s="5"/>
      <c r="E10" s="5">
        <v>0</v>
      </c>
      <c r="F10" s="5"/>
      <c r="G10" s="5">
        <v>0</v>
      </c>
      <c r="H10" s="5"/>
      <c r="I10" s="5">
        <v>0</v>
      </c>
      <c r="J10" s="5"/>
      <c r="K10" s="5">
        <v>-29710</v>
      </c>
      <c r="L10" s="5"/>
      <c r="M10" s="5">
        <v>0</v>
      </c>
      <c r="N10" s="5"/>
      <c r="O10" s="5">
        <v>-29710</v>
      </c>
      <c r="P10" s="39"/>
    </row>
    <row r="11" spans="2:17" x14ac:dyDescent="0.2">
      <c r="B11" s="38" t="s">
        <v>8</v>
      </c>
      <c r="C11" s="5">
        <v>0</v>
      </c>
      <c r="D11" s="5"/>
      <c r="E11" s="5">
        <v>90000</v>
      </c>
      <c r="F11" s="5"/>
      <c r="G11" s="5">
        <v>0</v>
      </c>
      <c r="H11" s="5"/>
      <c r="I11" s="5">
        <v>0</v>
      </c>
      <c r="J11" s="5"/>
      <c r="K11" s="5">
        <v>0</v>
      </c>
      <c r="L11" s="5"/>
      <c r="M11" s="5">
        <v>0</v>
      </c>
      <c r="N11" s="5"/>
      <c r="O11" s="5">
        <v>90000</v>
      </c>
      <c r="P11" s="39"/>
    </row>
    <row r="12" spans="2:17" ht="13.5" thickBot="1" x14ac:dyDescent="0.25">
      <c r="B12" s="38" t="s">
        <v>69</v>
      </c>
      <c r="C12" s="5">
        <v>0</v>
      </c>
      <c r="D12" s="5"/>
      <c r="E12" s="5">
        <v>0</v>
      </c>
      <c r="F12" s="5"/>
      <c r="G12" s="5">
        <v>0</v>
      </c>
      <c r="H12" s="5"/>
      <c r="I12" s="5">
        <v>0</v>
      </c>
      <c r="J12" s="5"/>
      <c r="K12" s="5">
        <v>0</v>
      </c>
      <c r="L12" s="5"/>
      <c r="M12" s="5">
        <v>-249986</v>
      </c>
      <c r="N12" s="5"/>
      <c r="O12" s="5">
        <v>-249986</v>
      </c>
      <c r="P12" s="39"/>
    </row>
    <row r="13" spans="2:17" ht="13.5" thickBot="1" x14ac:dyDescent="0.25">
      <c r="B13" s="36" t="s">
        <v>83</v>
      </c>
      <c r="C13" s="15">
        <f>SUM(C8:C12)</f>
        <v>2294192</v>
      </c>
      <c r="D13" s="37">
        <v>0</v>
      </c>
      <c r="E13" s="15">
        <f>SUM(E8:E12)</f>
        <v>312990</v>
      </c>
      <c r="F13" s="37"/>
      <c r="G13" s="15">
        <f>SUM(G8:G12)</f>
        <v>1070755</v>
      </c>
      <c r="H13" s="37"/>
      <c r="I13" s="15">
        <f>SUM(I8:I12)</f>
        <v>43404</v>
      </c>
      <c r="J13" s="37">
        <v>0</v>
      </c>
      <c r="K13" s="15">
        <f>SUM(K8:K12)</f>
        <v>-47872</v>
      </c>
      <c r="L13" s="7">
        <v>0</v>
      </c>
      <c r="M13" s="15">
        <f>SUM(M8:M12)</f>
        <v>-3549253</v>
      </c>
      <c r="N13" s="7">
        <v>0</v>
      </c>
      <c r="O13" s="15">
        <f>SUM(O8:O12)</f>
        <v>124216</v>
      </c>
      <c r="P13" s="37"/>
      <c r="Q13" s="42"/>
    </row>
    <row r="14" spans="2:17" ht="13.5" thickTop="1" x14ac:dyDescent="0.2">
      <c r="B14" s="36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37"/>
      <c r="Q14" s="42"/>
    </row>
    <row r="16" spans="2:17" x14ac:dyDescent="0.2">
      <c r="K16" s="55"/>
    </row>
    <row r="17" spans="11:13" x14ac:dyDescent="0.2">
      <c r="K17" s="55"/>
      <c r="M17" s="56"/>
    </row>
  </sheetData>
  <mergeCells count="8">
    <mergeCell ref="O6:O7"/>
    <mergeCell ref="G5:I5"/>
    <mergeCell ref="C6:C7"/>
    <mergeCell ref="G6:G7"/>
    <mergeCell ref="I6:I7"/>
    <mergeCell ref="K6:K7"/>
    <mergeCell ref="M6:M7"/>
    <mergeCell ref="E6:E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Balanço Patrimonial</vt:lpstr>
      <vt:lpstr>DRE</vt:lpstr>
      <vt:lpstr>DMPL</vt:lpstr>
    </vt:vector>
  </TitlesOfParts>
  <Company>Gol Linhas Aereas Inteligentes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Sumie Amaral</dc:creator>
  <cp:lastModifiedBy>Carolina Sumie Amaral</cp:lastModifiedBy>
  <dcterms:created xsi:type="dcterms:W3CDTF">2013-09-23T21:25:29Z</dcterms:created>
  <dcterms:modified xsi:type="dcterms:W3CDTF">2014-07-07T16:46:05Z</dcterms:modified>
</cp:coreProperties>
</file>